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bill/OneDrive/Freeing Energy Math/"/>
    </mc:Choice>
  </mc:AlternateContent>
  <xr:revisionPtr revIDLastSave="0" documentId="13_ncr:1_{21BED7AB-990D-3640-B259-110A36181227}" xr6:coauthVersionLast="45" xr6:coauthVersionMax="45" xr10:uidLastSave="{00000000-0000-0000-0000-000000000000}"/>
  <bookViews>
    <workbookView xWindow="0" yWindow="460" windowWidth="51200" windowHeight="28340" xr2:uid="{00000000-000D-0000-FFFF-FFFF00000000}"/>
  </bookViews>
  <sheets>
    <sheet name="Solar+battery reach grid parity" sheetId="12" r:id="rId1"/>
    <sheet name="Support" sheetId="1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14" roundtripDataSignature="AMtx7mhNYZFRSvDRRimxBfz1WJWGXBWKXA=="/>
    </ext>
  </extLst>
</workbook>
</file>

<file path=xl/calcChain.xml><?xml version="1.0" encoding="utf-8"?>
<calcChain xmlns="http://schemas.openxmlformats.org/spreadsheetml/2006/main">
  <c r="D19" i="12" l="1"/>
  <c r="E19" i="12"/>
  <c r="D20" i="12"/>
  <c r="E20" i="12"/>
  <c r="C20" i="12"/>
  <c r="C19" i="12"/>
  <c r="E39" i="12"/>
  <c r="E42" i="12" s="1"/>
  <c r="D37" i="12"/>
  <c r="D38" i="12" s="1"/>
  <c r="D39" i="12" s="1"/>
  <c r="D42" i="12" s="1"/>
  <c r="E37" i="12"/>
  <c r="E38" i="12" s="1"/>
  <c r="C37" i="12"/>
  <c r="C38" i="12" s="1"/>
  <c r="C39" i="12" s="1"/>
  <c r="C42" i="12" s="1"/>
</calcChain>
</file>

<file path=xl/sharedStrings.xml><?xml version="1.0" encoding="utf-8"?>
<sst xmlns="http://schemas.openxmlformats.org/spreadsheetml/2006/main" count="49" uniqueCount="43">
  <si>
    <t>OVERVIEW</t>
  </si>
  <si>
    <t>Description</t>
  </si>
  <si>
    <t>MathID</t>
  </si>
  <si>
    <t>Name</t>
  </si>
  <si>
    <t>Version</t>
  </si>
  <si>
    <t>Creation Date</t>
  </si>
  <si>
    <t>Last updated</t>
  </si>
  <si>
    <t>Author</t>
  </si>
  <si>
    <t>BN</t>
  </si>
  <si>
    <t>Keywords</t>
  </si>
  <si>
    <t>Shortlink to webpage</t>
  </si>
  <si>
    <t>RESULTS</t>
  </si>
  <si>
    <t>ASSUMPTIONS</t>
  </si>
  <si>
    <t>CALCULATIONS</t>
  </si>
  <si>
    <t>Used in articles:</t>
  </si>
  <si>
    <t>m104</t>
  </si>
  <si>
    <t>SolBatGrid</t>
  </si>
  <si>
    <t>http://fep.link/m104</t>
  </si>
  <si>
    <t>cost solar battery grid parity</t>
  </si>
  <si>
    <t>Analysis of how solar+battery will reach grid parity with residential electricity</t>
  </si>
  <si>
    <t>Number of charge cycles</t>
  </si>
  <si>
    <t>3-5 years</t>
  </si>
  <si>
    <t>5-8 years</t>
  </si>
  <si>
    <t>Price per kWh per charge cycle</t>
  </si>
  <si>
    <t>Price per kWh capacity</t>
  </si>
  <si>
    <t>Purchase price of battery (ex: Tesla PowerWall)</t>
  </si>
  <si>
    <t>Storage capacity (kWh)</t>
  </si>
  <si>
    <t>Battery</t>
  </si>
  <si>
    <t>Solar</t>
  </si>
  <si>
    <t>Price of solar generated electricity (LCOE kWh)</t>
  </si>
  <si>
    <t>Cost for residential grid electricity (kWh)</t>
  </si>
  <si>
    <t>% of daily energy that must be stored in battery</t>
  </si>
  <si>
    <t>Adjusted cost based on kWhs needing storage</t>
  </si>
  <si>
    <t>Combined solar+battery</t>
  </si>
  <si>
    <t>Combined price (kWh)</t>
  </si>
  <si>
    <t>Source</t>
  </si>
  <si>
    <t>estimated from https://sepapower.org/knowledge/solar-on-every-home-nrel-outlines-pathways-to-ultra-low-cost-residential-solar/</t>
  </si>
  <si>
    <t>retrieved 2-2020 https://www.tesla.com/powerwall</t>
  </si>
  <si>
    <t>retrieved 2-2020 https://www.tesla.com/sites/default/files/pdfs/powerwall/powerwall_2_ac_warranty_us_1-4.pdf</t>
  </si>
  <si>
    <t>estimate</t>
  </si>
  <si>
    <t>Residential electricity price (estimate)</t>
  </si>
  <si>
    <t>Solar+battery</t>
  </si>
  <si>
    <t>Note: these numbers are hypothetical and illustrative to help explain why battery trends will push costs below grid parity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</si>
</sst>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mmm\-dd\-yyyy"/>
    <numFmt numFmtId="172" formatCode="&quot;$&quot;#,##0"/>
    <numFmt numFmtId="176" formatCode="#,##0.0"/>
    <numFmt numFmtId="177" formatCode="&quot;$&quot;#,##0.000"/>
  </numFmts>
  <fonts count="19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rgb="FF006100"/>
      <name val="Calibri"/>
      <family val="2"/>
      <scheme val="minor"/>
    </font>
    <font>
      <sz val="12"/>
      <color theme="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1"/>
      <color rgb="FF000000"/>
      <name val="Calibri"/>
      <family val="2"/>
    </font>
    <font>
      <sz val="12"/>
      <color rgb="FFE7E6E6"/>
      <name val="Calibri"/>
      <family val="2"/>
      <scheme val="minor"/>
    </font>
    <font>
      <sz val="12"/>
      <color theme="1"/>
      <name val="Arial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7" fillId="3" borderId="0" applyNumberFormat="0" applyBorder="0" applyAlignment="0" applyProtection="0"/>
    <xf numFmtId="0" fontId="4" fillId="0" borderId="1"/>
    <xf numFmtId="44" fontId="4" fillId="0" borderId="1" applyFont="0" applyFill="0" applyBorder="0" applyAlignment="0" applyProtection="0"/>
    <xf numFmtId="0" fontId="9" fillId="0" borderId="1" applyNumberFormat="0" applyFill="0" applyBorder="0" applyAlignment="0" applyProtection="0"/>
    <xf numFmtId="9" fontId="4" fillId="0" borderId="1" applyFont="0" applyFill="0" applyBorder="0" applyAlignment="0" applyProtection="0"/>
    <xf numFmtId="43" fontId="4" fillId="0" borderId="1" applyFont="0" applyFill="0" applyBorder="0" applyAlignment="0" applyProtection="0"/>
    <xf numFmtId="4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47">
    <xf numFmtId="0" fontId="0" fillId="0" borderId="0" xfId="0" applyFont="1" applyAlignment="1"/>
    <xf numFmtId="0" fontId="4" fillId="0" borderId="1" xfId="4"/>
    <xf numFmtId="0" fontId="8" fillId="0" borderId="1" xfId="4" applyFont="1"/>
    <xf numFmtId="0" fontId="4" fillId="0" borderId="1" xfId="4" applyAlignment="1">
      <alignment horizontal="center"/>
    </xf>
    <xf numFmtId="0" fontId="4" fillId="4" borderId="1" xfId="4" applyFill="1"/>
    <xf numFmtId="0" fontId="4" fillId="4" borderId="1" xfId="4" applyFill="1" applyAlignment="1">
      <alignment horizontal="center"/>
    </xf>
    <xf numFmtId="0" fontId="8" fillId="4" borderId="1" xfId="4" applyFont="1" applyFill="1"/>
    <xf numFmtId="0" fontId="9" fillId="0" borderId="0" xfId="1" applyFont="1" applyAlignment="1"/>
    <xf numFmtId="0" fontId="10" fillId="0" borderId="1" xfId="4" applyFont="1"/>
    <xf numFmtId="0" fontId="11" fillId="0" borderId="0" xfId="0" applyFont="1"/>
    <xf numFmtId="0" fontId="4" fillId="0" borderId="1" xfId="4" applyAlignment="1">
      <alignment horizontal="left"/>
    </xf>
    <xf numFmtId="0" fontId="12" fillId="0" borderId="0" xfId="0" applyFont="1" applyAlignment="1">
      <alignment horizontal="left" vertical="center" readingOrder="1"/>
    </xf>
    <xf numFmtId="0" fontId="7" fillId="3" borderId="1" xfId="3" applyBorder="1" applyAlignment="1">
      <alignment horizontal="left"/>
    </xf>
    <xf numFmtId="0" fontId="7" fillId="3" borderId="1" xfId="3" applyBorder="1" applyAlignment="1">
      <alignment horizontal="center"/>
    </xf>
    <xf numFmtId="165" fontId="4" fillId="0" borderId="1" xfId="4" applyNumberFormat="1" applyAlignment="1">
      <alignment horizontal="left"/>
    </xf>
    <xf numFmtId="0" fontId="4" fillId="0" borderId="2" xfId="4" applyBorder="1" applyAlignment="1">
      <alignment horizontal="center"/>
    </xf>
    <xf numFmtId="0" fontId="13" fillId="2" borderId="1" xfId="0" applyFont="1" applyFill="1" applyBorder="1"/>
    <xf numFmtId="0" fontId="3" fillId="0" borderId="0" xfId="0" applyFont="1" applyAlignment="1"/>
    <xf numFmtId="0" fontId="2" fillId="0" borderId="1" xfId="4" applyFont="1"/>
    <xf numFmtId="0" fontId="2" fillId="0" borderId="1" xfId="4" applyFont="1" applyAlignment="1">
      <alignment horizontal="left"/>
    </xf>
    <xf numFmtId="0" fontId="2" fillId="0" borderId="2" xfId="4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/>
    <xf numFmtId="0" fontId="1" fillId="0" borderId="1" xfId="4" applyFont="1"/>
    <xf numFmtId="172" fontId="2" fillId="0" borderId="1" xfId="4" applyNumberFormat="1" applyFont="1"/>
    <xf numFmtId="3" fontId="2" fillId="0" borderId="1" xfId="2" applyNumberFormat="1" applyFont="1" applyBorder="1"/>
    <xf numFmtId="0" fontId="5" fillId="0" borderId="1" xfId="1" applyFill="1" applyBorder="1" applyAlignment="1">
      <alignment horizontal="left"/>
    </xf>
    <xf numFmtId="0" fontId="16" fillId="0" borderId="1" xfId="4" applyFont="1" applyFill="1" applyAlignment="1">
      <alignment horizontal="left"/>
    </xf>
    <xf numFmtId="0" fontId="17" fillId="0" borderId="0" xfId="0" applyFont="1" applyFill="1" applyAlignment="1">
      <alignment horizontal="left" vertical="center" readingOrder="1"/>
    </xf>
    <xf numFmtId="0" fontId="17" fillId="0" borderId="0" xfId="0" applyFont="1" applyFill="1" applyAlignment="1">
      <alignment horizontal="left"/>
    </xf>
    <xf numFmtId="176" fontId="2" fillId="0" borderId="1" xfId="2" applyNumberFormat="1" applyFont="1" applyBorder="1"/>
    <xf numFmtId="0" fontId="4" fillId="0" borderId="2" xfId="4" applyBorder="1"/>
    <xf numFmtId="0" fontId="1" fillId="0" borderId="2" xfId="4" applyFont="1" applyBorder="1"/>
    <xf numFmtId="0" fontId="1" fillId="0" borderId="2" xfId="4" applyFont="1" applyBorder="1" applyAlignment="1">
      <alignment horizontal="right"/>
    </xf>
    <xf numFmtId="0" fontId="1" fillId="0" borderId="1" xfId="4" applyFont="1" applyAlignment="1">
      <alignment horizontal="center"/>
    </xf>
    <xf numFmtId="172" fontId="4" fillId="0" borderId="1" xfId="4" applyNumberFormat="1"/>
    <xf numFmtId="177" fontId="4" fillId="0" borderId="1" xfId="4" applyNumberFormat="1"/>
    <xf numFmtId="0" fontId="15" fillId="0" borderId="1" xfId="4" applyFont="1" applyBorder="1"/>
    <xf numFmtId="0" fontId="4" fillId="0" borderId="1" xfId="4" applyBorder="1"/>
    <xf numFmtId="0" fontId="1" fillId="0" borderId="1" xfId="4" applyFont="1" applyBorder="1" applyAlignment="1">
      <alignment horizontal="right"/>
    </xf>
    <xf numFmtId="0" fontId="15" fillId="0" borderId="1" xfId="4" applyFont="1"/>
    <xf numFmtId="9" fontId="2" fillId="0" borderId="1" xfId="10" applyFont="1" applyBorder="1"/>
    <xf numFmtId="177" fontId="2" fillId="0" borderId="1" xfId="4" applyNumberFormat="1" applyFont="1"/>
    <xf numFmtId="177" fontId="7" fillId="3" borderId="1" xfId="9" applyNumberFormat="1" applyFont="1" applyFill="1" applyBorder="1" applyAlignment="1">
      <alignment horizontal="right"/>
    </xf>
    <xf numFmtId="0" fontId="18" fillId="0" borderId="1" xfId="4" applyFont="1"/>
  </cellXfs>
  <cellStyles count="11">
    <cellStyle name="Comma" xfId="2" builtinId="3"/>
    <cellStyle name="Comma 2" xfId="8" xr:uid="{29FA7071-7D6D-A34F-91C7-60D79ACB551C}"/>
    <cellStyle name="Currency" xfId="9" builtinId="4"/>
    <cellStyle name="Currency 2" xfId="5" xr:uid="{BEC48EEA-8DEB-DE4A-891F-83DC59A4A0EE}"/>
    <cellStyle name="Good" xfId="3" builtinId="26"/>
    <cellStyle name="Hyperlink" xfId="1" builtinId="8"/>
    <cellStyle name="Hyperlink 2" xfId="6" xr:uid="{18EF44E0-934E-8744-8E78-FD6AAE3B7B5B}"/>
    <cellStyle name="Normal" xfId="0" builtinId="0"/>
    <cellStyle name="Normal 2" xfId="4" xr:uid="{8C72CA33-D112-B741-B521-6FDE81029A74}"/>
    <cellStyle name="Percent" xfId="10" builtinId="5"/>
    <cellStyle name="Percent 2" xfId="7" xr:uid="{54104ADD-D158-F54F-A0F4-FEAE3E913623}"/>
  </cellStyles>
  <dxfs count="0"/>
  <tableStyles count="0" defaultTableStyle="TableStyleMedium2" defaultPivotStyle="PivotStyleLight16"/>
  <colors>
    <mruColors>
      <color rgb="FFEF973E"/>
      <color rgb="FFF8F8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203200</xdr:colOff>
      <xdr:row>0</xdr:row>
      <xdr:rowOff>162560</xdr:rowOff>
    </xdr:from>
    <xdr:ext cx="2867025" cy="10858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D4905AF5-8D6E-F742-A9BF-F7D183200A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3200" y="162560"/>
          <a:ext cx="2867025" cy="1085850"/>
        </a:xfrm>
        <a:prstGeom prst="rect">
          <a:avLst/>
        </a:prstGeom>
        <a:noFill/>
        <a:ln>
          <a:solidFill>
            <a:schemeClr val="accent2">
              <a:lumMod val="20000"/>
              <a:lumOff val="80000"/>
            </a:schemeClr>
          </a:solidFill>
        </a:ln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200025</xdr:colOff>
      <xdr:row>0</xdr:row>
      <xdr:rowOff>200025</xdr:rowOff>
    </xdr:from>
    <xdr:ext cx="2867025" cy="1085850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82799504-40B6-3E44-A9B3-49A314BC4D7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200025"/>
          <a:ext cx="2867025" cy="1085850"/>
        </a:xfrm>
        <a:prstGeom prst="rect">
          <a:avLst/>
        </a:prstGeom>
        <a:noFill/>
        <a:ln>
          <a:solidFill>
            <a:schemeClr val="accent2">
              <a:lumMod val="20000"/>
              <a:lumOff val="80000"/>
            </a:schemeClr>
          </a:solidFill>
        </a:ln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fep.link/m10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9CB1-3174-F84A-A39C-08184A84052C}">
  <dimension ref="A1:G42"/>
  <sheetViews>
    <sheetView tabSelected="1" zoomScale="125" zoomScaleNormal="125" workbookViewId="0">
      <selection activeCell="G32" sqref="G32"/>
    </sheetView>
  </sheetViews>
  <sheetFormatPr baseColWidth="10" defaultColWidth="9.28515625" defaultRowHeight="16" x14ac:dyDescent="0.2"/>
  <cols>
    <col min="1" max="1" width="33.85546875" style="1" customWidth="1"/>
    <col min="2" max="2" width="2.140625" style="3" customWidth="1"/>
    <col min="3" max="3" width="17.85546875" style="1" customWidth="1"/>
    <col min="4" max="4" width="12.140625" style="1" customWidth="1"/>
    <col min="5" max="5" width="12.5703125" style="1" customWidth="1"/>
    <col min="6" max="6" width="2.85546875" style="2" customWidth="1"/>
    <col min="7" max="7" width="9.28515625" style="1" customWidth="1"/>
    <col min="8" max="8" width="8.42578125" style="1" customWidth="1"/>
    <col min="9" max="16384" width="9.28515625" style="1"/>
  </cols>
  <sheetData>
    <row r="1" spans="1:6" s="4" customFormat="1" ht="123" customHeight="1" x14ac:dyDescent="0.2">
      <c r="B1" s="5"/>
      <c r="F1" s="6"/>
    </row>
    <row r="3" spans="1:6" ht="19" x14ac:dyDescent="0.25">
      <c r="A3" s="8" t="s">
        <v>0</v>
      </c>
    </row>
    <row r="5" spans="1:6" x14ac:dyDescent="0.2">
      <c r="A5" s="18" t="s">
        <v>1</v>
      </c>
      <c r="C5" s="11" t="s">
        <v>19</v>
      </c>
    </row>
    <row r="6" spans="1:6" x14ac:dyDescent="0.2">
      <c r="A6" s="18" t="s">
        <v>5</v>
      </c>
      <c r="C6" s="14">
        <v>43887</v>
      </c>
    </row>
    <row r="7" spans="1:6" x14ac:dyDescent="0.2">
      <c r="A7" s="18" t="s">
        <v>6</v>
      </c>
      <c r="C7" s="14">
        <v>43887</v>
      </c>
    </row>
    <row r="8" spans="1:6" x14ac:dyDescent="0.2">
      <c r="A8" s="18" t="s">
        <v>4</v>
      </c>
      <c r="C8" s="10">
        <v>1</v>
      </c>
    </row>
    <row r="9" spans="1:6" x14ac:dyDescent="0.2">
      <c r="A9" s="18" t="s">
        <v>7</v>
      </c>
      <c r="C9" s="29" t="s">
        <v>8</v>
      </c>
    </row>
    <row r="10" spans="1:6" x14ac:dyDescent="0.2">
      <c r="A10" s="18" t="s">
        <v>2</v>
      </c>
      <c r="C10" s="30" t="s">
        <v>15</v>
      </c>
    </row>
    <row r="11" spans="1:6" x14ac:dyDescent="0.2">
      <c r="A11" s="18" t="s">
        <v>3</v>
      </c>
      <c r="C11" s="31" t="s">
        <v>16</v>
      </c>
    </row>
    <row r="12" spans="1:6" x14ac:dyDescent="0.2">
      <c r="A12" s="18" t="s">
        <v>9</v>
      </c>
      <c r="C12" s="29" t="s">
        <v>18</v>
      </c>
    </row>
    <row r="13" spans="1:6" x14ac:dyDescent="0.2">
      <c r="A13" s="18" t="s">
        <v>10</v>
      </c>
      <c r="C13" s="28" t="s">
        <v>17</v>
      </c>
    </row>
    <row r="14" spans="1:6" x14ac:dyDescent="0.2">
      <c r="A14" s="18"/>
      <c r="C14" s="19"/>
    </row>
    <row r="15" spans="1:6" ht="19" x14ac:dyDescent="0.25">
      <c r="A15" s="8" t="s">
        <v>11</v>
      </c>
      <c r="C15" s="19"/>
    </row>
    <row r="16" spans="1:6" x14ac:dyDescent="0.2">
      <c r="A16" s="46" t="s">
        <v>42</v>
      </c>
      <c r="C16" s="19"/>
    </row>
    <row r="17" spans="1:7" x14ac:dyDescent="0.2">
      <c r="A17" s="25"/>
      <c r="C17" s="19"/>
    </row>
    <row r="18" spans="1:7" x14ac:dyDescent="0.2">
      <c r="A18" s="20"/>
      <c r="B18" s="15"/>
      <c r="C18" s="33">
        <v>2019</v>
      </c>
      <c r="D18" s="35" t="s">
        <v>21</v>
      </c>
      <c r="E18" s="35" t="s">
        <v>22</v>
      </c>
      <c r="F18" s="9"/>
    </row>
    <row r="19" spans="1:7" x14ac:dyDescent="0.2">
      <c r="A19" s="12" t="s">
        <v>40</v>
      </c>
      <c r="B19" s="13"/>
      <c r="C19" s="45">
        <f>C32</f>
        <v>0.12</v>
      </c>
      <c r="D19" s="45">
        <f t="shared" ref="D19:E19" si="0">D32</f>
        <v>0.12</v>
      </c>
      <c r="E19" s="45">
        <f t="shared" si="0"/>
        <v>0.12</v>
      </c>
      <c r="F19" s="9"/>
    </row>
    <row r="20" spans="1:7" x14ac:dyDescent="0.2">
      <c r="A20" s="12" t="s">
        <v>41</v>
      </c>
      <c r="B20" s="13"/>
      <c r="C20" s="45">
        <f>C42</f>
        <v>0.18597883597883597</v>
      </c>
      <c r="D20" s="45">
        <f t="shared" ref="D20:E20" si="1">D42</f>
        <v>0.12583333333333335</v>
      </c>
      <c r="E20" s="45">
        <f t="shared" si="1"/>
        <v>7.1111111111111111E-2</v>
      </c>
      <c r="F20" s="9"/>
    </row>
    <row r="21" spans="1:7" x14ac:dyDescent="0.2">
      <c r="F21" s="9"/>
    </row>
    <row r="22" spans="1:7" ht="19" x14ac:dyDescent="0.25">
      <c r="A22" s="8" t="s">
        <v>12</v>
      </c>
      <c r="F22" s="9"/>
    </row>
    <row r="23" spans="1:7" x14ac:dyDescent="0.2">
      <c r="C23" s="33">
        <v>2019</v>
      </c>
      <c r="D23" s="35" t="s">
        <v>21</v>
      </c>
      <c r="E23" s="35" t="s">
        <v>22</v>
      </c>
      <c r="F23" s="9"/>
      <c r="G23" s="34" t="s">
        <v>35</v>
      </c>
    </row>
    <row r="24" spans="1:7" x14ac:dyDescent="0.2">
      <c r="A24" s="42" t="s">
        <v>27</v>
      </c>
      <c r="C24" s="40"/>
      <c r="D24" s="41"/>
      <c r="E24" s="41"/>
      <c r="F24" s="9"/>
    </row>
    <row r="25" spans="1:7" x14ac:dyDescent="0.2">
      <c r="A25" s="25" t="s">
        <v>25</v>
      </c>
      <c r="C25" s="26">
        <v>6500</v>
      </c>
      <c r="D25" s="26">
        <v>5500</v>
      </c>
      <c r="E25" s="26">
        <v>4000</v>
      </c>
      <c r="G25" s="25" t="s">
        <v>37</v>
      </c>
    </row>
    <row r="26" spans="1:7" x14ac:dyDescent="0.2">
      <c r="A26" s="25" t="s">
        <v>20</v>
      </c>
      <c r="C26" s="27">
        <v>2800</v>
      </c>
      <c r="D26" s="27">
        <v>4000</v>
      </c>
      <c r="E26" s="27">
        <v>10000</v>
      </c>
      <c r="G26" s="25" t="s">
        <v>38</v>
      </c>
    </row>
    <row r="27" spans="1:7" x14ac:dyDescent="0.2">
      <c r="A27" s="25" t="s">
        <v>26</v>
      </c>
      <c r="C27" s="32">
        <v>13.5</v>
      </c>
      <c r="D27" s="32">
        <v>15</v>
      </c>
      <c r="E27" s="32">
        <v>18</v>
      </c>
      <c r="G27" s="25" t="s">
        <v>37</v>
      </c>
    </row>
    <row r="28" spans="1:7" x14ac:dyDescent="0.2">
      <c r="A28" s="25" t="s">
        <v>31</v>
      </c>
      <c r="C28" s="43">
        <v>0.5</v>
      </c>
      <c r="D28" s="43">
        <v>0.5</v>
      </c>
      <c r="E28" s="43">
        <v>0.5</v>
      </c>
      <c r="G28" s="25" t="s">
        <v>39</v>
      </c>
    </row>
    <row r="29" spans="1:7" x14ac:dyDescent="0.2">
      <c r="A29" s="25"/>
      <c r="C29" s="26"/>
      <c r="D29" s="26"/>
      <c r="E29" s="26"/>
      <c r="G29" s="18"/>
    </row>
    <row r="30" spans="1:7" x14ac:dyDescent="0.2">
      <c r="A30" s="42" t="s">
        <v>28</v>
      </c>
      <c r="C30" s="26"/>
      <c r="D30" s="26"/>
      <c r="E30" s="26"/>
      <c r="G30" s="18"/>
    </row>
    <row r="31" spans="1:7" x14ac:dyDescent="0.2">
      <c r="A31" s="25" t="s">
        <v>29</v>
      </c>
      <c r="C31" s="44">
        <v>0.1</v>
      </c>
      <c r="D31" s="44">
        <v>0.08</v>
      </c>
      <c r="E31" s="44">
        <v>0.06</v>
      </c>
      <c r="G31" s="25" t="s">
        <v>36</v>
      </c>
    </row>
    <row r="32" spans="1:7" x14ac:dyDescent="0.2">
      <c r="A32" s="25" t="s">
        <v>30</v>
      </c>
      <c r="C32" s="44">
        <v>0.12</v>
      </c>
      <c r="D32" s="44">
        <v>0.12</v>
      </c>
      <c r="E32" s="44">
        <v>0.12</v>
      </c>
    </row>
    <row r="33" spans="1:5" x14ac:dyDescent="0.2">
      <c r="A33" s="25"/>
    </row>
    <row r="34" spans="1:5" ht="19" x14ac:dyDescent="0.25">
      <c r="A34" s="8" t="s">
        <v>13</v>
      </c>
    </row>
    <row r="35" spans="1:5" x14ac:dyDescent="0.2">
      <c r="A35" s="25"/>
      <c r="C35" s="33">
        <v>2019</v>
      </c>
      <c r="D35" s="35" t="s">
        <v>21</v>
      </c>
      <c r="E35" s="35" t="s">
        <v>22</v>
      </c>
    </row>
    <row r="36" spans="1:5" x14ac:dyDescent="0.2">
      <c r="A36" s="39" t="s">
        <v>27</v>
      </c>
    </row>
    <row r="37" spans="1:5" x14ac:dyDescent="0.2">
      <c r="A37" s="25" t="s">
        <v>24</v>
      </c>
      <c r="B37" s="36"/>
      <c r="C37" s="37">
        <f>C25/C27</f>
        <v>481.48148148148147</v>
      </c>
      <c r="D37" s="37">
        <f>D25/D27</f>
        <v>366.66666666666669</v>
      </c>
      <c r="E37" s="37">
        <f>E25/E27</f>
        <v>222.22222222222223</v>
      </c>
    </row>
    <row r="38" spans="1:5" x14ac:dyDescent="0.2">
      <c r="A38" s="25" t="s">
        <v>23</v>
      </c>
      <c r="C38" s="38">
        <f>C37/C26</f>
        <v>0.17195767195767195</v>
      </c>
      <c r="D38" s="38">
        <f>D37/D26</f>
        <v>9.1666666666666674E-2</v>
      </c>
      <c r="E38" s="38">
        <f>E37/E26</f>
        <v>2.2222222222222223E-2</v>
      </c>
    </row>
    <row r="39" spans="1:5" x14ac:dyDescent="0.2">
      <c r="A39" s="25" t="s">
        <v>32</v>
      </c>
      <c r="C39" s="38">
        <f>C38*C28</f>
        <v>8.5978835978835974E-2</v>
      </c>
      <c r="D39" s="38">
        <f>D38*D28</f>
        <v>4.5833333333333337E-2</v>
      </c>
      <c r="E39" s="38">
        <f>E38*E28</f>
        <v>1.1111111111111112E-2</v>
      </c>
    </row>
    <row r="41" spans="1:5" x14ac:dyDescent="0.2">
      <c r="A41" s="42" t="s">
        <v>33</v>
      </c>
    </row>
    <row r="42" spans="1:5" x14ac:dyDescent="0.2">
      <c r="A42" s="25" t="s">
        <v>34</v>
      </c>
      <c r="C42" s="38">
        <f>C39+C31</f>
        <v>0.18597883597883597</v>
      </c>
      <c r="D42" s="38">
        <f t="shared" ref="D42:E42" si="2">D39+D31</f>
        <v>0.12583333333333335</v>
      </c>
      <c r="E42" s="38">
        <f t="shared" si="2"/>
        <v>7.1111111111111111E-2</v>
      </c>
    </row>
  </sheetData>
  <hyperlinks>
    <hyperlink ref="C13" r:id="rId1" xr:uid="{91C5A63C-B2A2-6748-8ACC-2A9414B9EE8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0580C-2C87-9740-9C6C-C9BDDFB4E68B}">
  <dimension ref="A1:Z961"/>
  <sheetViews>
    <sheetView zoomScale="125" zoomScaleNormal="125" workbookViewId="0">
      <selection activeCell="B11" sqref="B11"/>
    </sheetView>
  </sheetViews>
  <sheetFormatPr baseColWidth="10" defaultColWidth="11.28515625" defaultRowHeight="15" customHeight="1" x14ac:dyDescent="0.2"/>
  <cols>
    <col min="1" max="1" width="17.5703125" style="17" customWidth="1"/>
    <col min="2" max="2" width="48.42578125" style="17" customWidth="1"/>
    <col min="3" max="3" width="11.42578125" style="17" customWidth="1"/>
    <col min="4" max="4" width="12" style="17" customWidth="1"/>
    <col min="5" max="5" width="21" style="17" customWidth="1"/>
    <col min="6" max="6" width="12" style="17" customWidth="1"/>
    <col min="7" max="26" width="11" style="17" customWidth="1"/>
    <col min="27" max="16384" width="11.28515625" style="17"/>
  </cols>
  <sheetData>
    <row r="1" spans="1:26" ht="120" customHeight="1" x14ac:dyDescent="0.2">
      <c r="A1" s="21"/>
      <c r="B1" s="21"/>
      <c r="C1" s="22"/>
      <c r="D1" s="21"/>
      <c r="E1" s="21"/>
      <c r="F1" s="21"/>
      <c r="G1" s="16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7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5.75" customHeight="1" x14ac:dyDescent="0.2">
      <c r="A3" s="23" t="s">
        <v>14</v>
      </c>
      <c r="B3" s="7"/>
      <c r="C3" s="2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6" ht="15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 spans="1:26" ht="15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 spans="1:26" ht="15.75" customHeight="1" x14ac:dyDescent="0.2"/>
    <row r="7" spans="1:26" ht="15.75" customHeight="1" x14ac:dyDescent="0.2"/>
    <row r="8" spans="1:26" ht="15.75" customHeight="1" x14ac:dyDescent="0.2"/>
    <row r="9" spans="1:26" ht="15.75" customHeight="1" x14ac:dyDescent="0.2"/>
    <row r="10" spans="1:26" ht="15.75" customHeight="1" x14ac:dyDescent="0.2"/>
    <row r="11" spans="1:26" ht="15.75" customHeight="1" x14ac:dyDescent="0.2"/>
    <row r="12" spans="1:26" ht="15.75" customHeight="1" x14ac:dyDescent="0.2"/>
    <row r="13" spans="1:26" ht="15.75" customHeight="1" x14ac:dyDescent="0.2"/>
    <row r="14" spans="1:26" ht="15.75" customHeight="1" x14ac:dyDescent="0.2"/>
    <row r="15" spans="1:26" ht="15.75" customHeight="1" x14ac:dyDescent="0.2"/>
    <row r="16" spans="1:26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Solar+battery reach grid parity</vt:lpstr>
      <vt:lpstr>Support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Microsoft Office User</cp:lastModifiedBy>
  <cp:revision/>
  <dcterms:created xsi:type="dcterms:W3CDTF">2019-06-22T14:25:39Z</dcterms:created>
  <dcterms:modified xsi:type="dcterms:W3CDTF">2020-02-27T02:18:24Z</dcterms:modified>
  <cp:category/>
  <cp:contentStatus/>
</cp:coreProperties>
</file>